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PROJEKTY\_2018\2018_012_30_Kosicka futbalova arena_AVASTAV_PSP_RP\02_Pracovná PD\___ DRS II. a III. Etapa\__Aktual projekt\D1\SO 10.1\10.1_100\DWG\"/>
    </mc:Choice>
  </mc:AlternateContent>
  <xr:revisionPtr revIDLastSave="0" documentId="13_ncr:1_{D2C4C660-F574-44E1-A43B-42EA776FF63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Klampiarske výrobky" sheetId="4" r:id="rId1"/>
  </sheets>
  <definedNames>
    <definedName name="_xlnm.Print_Titles" localSheetId="0">'Klampiarske výrobky'!$1:$17</definedName>
    <definedName name="_xlnm.Print_Area" localSheetId="0">'Klampiarske výrobky'!$A$1:$Q$35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2" i="4" l="1"/>
  <c r="P31" i="4"/>
  <c r="P30" i="4"/>
  <c r="P28" i="4"/>
  <c r="P27" i="4"/>
  <c r="P26" i="4"/>
  <c r="P18" i="4"/>
  <c r="O29" i="4" l="1"/>
  <c r="N29" i="4"/>
  <c r="M29" i="4"/>
  <c r="L29" i="4"/>
  <c r="K29" i="4"/>
  <c r="J29" i="4"/>
  <c r="P29" i="4" s="1"/>
  <c r="J19" i="4" l="1"/>
  <c r="J20" i="4" s="1"/>
  <c r="K19" i="4"/>
  <c r="K20" i="4" s="1"/>
  <c r="L19" i="4"/>
  <c r="L20" i="4" s="1"/>
  <c r="M19" i="4"/>
  <c r="M20" i="4" s="1"/>
  <c r="N19" i="4"/>
  <c r="N20" i="4" s="1"/>
  <c r="O19" i="4"/>
  <c r="O21" i="4" s="1"/>
  <c r="O22" i="4" s="1"/>
  <c r="O23" i="4" s="1"/>
  <c r="O24" i="4" s="1"/>
  <c r="O25" i="4" s="1"/>
  <c r="J21" i="4" l="1"/>
  <c r="P19" i="4"/>
  <c r="O20" i="4"/>
  <c r="P20" i="4" s="1"/>
  <c r="L21" i="4"/>
  <c r="L22" i="4" s="1"/>
  <c r="L23" i="4" s="1"/>
  <c r="L24" i="4" s="1"/>
  <c r="L25" i="4" s="1"/>
  <c r="M21" i="4"/>
  <c r="M22" i="4" s="1"/>
  <c r="M23" i="4" s="1"/>
  <c r="M24" i="4" s="1"/>
  <c r="M25" i="4" s="1"/>
  <c r="K21" i="4"/>
  <c r="K22" i="4" s="1"/>
  <c r="K23" i="4" s="1"/>
  <c r="K24" i="4" s="1"/>
  <c r="N21" i="4"/>
  <c r="N22" i="4" s="1"/>
  <c r="N23" i="4" s="1"/>
  <c r="N24" i="4" s="1"/>
  <c r="N25" i="4" s="1"/>
  <c r="J22" i="4" l="1"/>
  <c r="P21" i="4"/>
  <c r="K25" i="4"/>
  <c r="J23" i="4" l="1"/>
  <c r="P22" i="4"/>
  <c r="J24" i="4" l="1"/>
  <c r="P23" i="4"/>
  <c r="J25" i="4" l="1"/>
  <c r="P25" i="4" s="1"/>
  <c r="P24" i="4"/>
</calcChain>
</file>

<file path=xl/sharedStrings.xml><?xml version="1.0" encoding="utf-8"?>
<sst xmlns="http://schemas.openxmlformats.org/spreadsheetml/2006/main" count="144" uniqueCount="85">
  <si>
    <t>Projekt:</t>
  </si>
  <si>
    <t>Označenie</t>
  </si>
  <si>
    <t>Grafická schéma</t>
  </si>
  <si>
    <t>Košicka futbalová aréna</t>
  </si>
  <si>
    <t>Stupeň:</t>
  </si>
  <si>
    <t>Projekt pre realizáciu stavby</t>
  </si>
  <si>
    <t>Objekt:</t>
  </si>
  <si>
    <t>Dátum:</t>
  </si>
  <si>
    <t>Revízia:</t>
  </si>
  <si>
    <t>00</t>
  </si>
  <si>
    <t>POZNÁMKY:</t>
  </si>
  <si>
    <t>HESCON s.r.o.
NÁMESTIE SV. ANNY 20C/7269
911 01 TRENČÍN
Tel.č.: +421 (0)32 6513 700
WEB: www.hescon.sk</t>
  </si>
  <si>
    <t>Kód</t>
  </si>
  <si>
    <t>Revízia</t>
  </si>
  <si>
    <t xml:space="preserve">Názov výrobku </t>
  </si>
  <si>
    <t>Technická špecifikácia</t>
  </si>
  <si>
    <t>Merná jednotka (mj)</t>
  </si>
  <si>
    <t xml:space="preserve">Povrchová úprava/farba </t>
  </si>
  <si>
    <t>Celkové množstvo</t>
  </si>
  <si>
    <t>Poznámka</t>
  </si>
  <si>
    <t>SO 10.1_Futbalový štadión I. až III. etapa</t>
  </si>
  <si>
    <t>001</t>
  </si>
  <si>
    <t>Tribúna B, Etapa II</t>
  </si>
  <si>
    <t>Tribúna D, Etapa II</t>
  </si>
  <si>
    <t>Roh AB, Etapa III</t>
  </si>
  <si>
    <t>Roh BC, Etapa III</t>
  </si>
  <si>
    <t>Roh CD, Etapa III</t>
  </si>
  <si>
    <t>Roh AD, Etapa III</t>
  </si>
  <si>
    <t>SO 10.1_Futbalový štadión I. až III. etapa - Výkaz klampiarskych výrobkov - Tribúny</t>
  </si>
  <si>
    <t>K</t>
  </si>
  <si>
    <t>Orientačné umiestnenie v objekte</t>
  </si>
  <si>
    <t>1 - VPUST + REDUKCIA NA DN150</t>
  </si>
  <si>
    <t>ks</t>
  </si>
  <si>
    <t>2 - ZVOD DN150</t>
  </si>
  <si>
    <t>ZVOD DN150
DĹŽKA 0,32 m</t>
  </si>
  <si>
    <t>VPUST + REDUKCIA NA DN150
DĹŽKA 0,5 m</t>
  </si>
  <si>
    <t>POZINK</t>
  </si>
  <si>
    <t>3 - KOLENO 45°</t>
  </si>
  <si>
    <t xml:space="preserve">KOLENO 45°
DN 150
</t>
  </si>
  <si>
    <t>4 - ZVOD DN150</t>
  </si>
  <si>
    <t>ZVOD DN150
DĹŽKA 1,9 m</t>
  </si>
  <si>
    <t>5 - ZVOD DN150</t>
  </si>
  <si>
    <t>ZVOD DN150
DĹŽKA 2,9 m</t>
  </si>
  <si>
    <t>6 - ZVOD DN150</t>
  </si>
  <si>
    <t>ZVOD DN150
DĹŽKA 0,28 m</t>
  </si>
  <si>
    <t>7 - ZVOD DN150</t>
  </si>
  <si>
    <t>NEREZ - ANTIVANDAL</t>
  </si>
  <si>
    <t>8 - ZVOD DN150</t>
  </si>
  <si>
    <t>ZVOD DN150
DĹŽKA 5,5 m</t>
  </si>
  <si>
    <t>Strecha tribún</t>
  </si>
  <si>
    <t>Trinúny</t>
  </si>
  <si>
    <t>Promenáda</t>
  </si>
  <si>
    <t>K 001 - CELKOVÉ MNOŽSTVO 33 KS (SKLADÁ SA Z PRVKOV 1-9, KT. SÚ VYKRESLENÉ A SPOČÍTANÉ V TABUĽKE)</t>
  </si>
  <si>
    <t>ZVOD DN150  
NEREZ - ANTIVANDAL
DĹŽKA 3 m. KOTVENÁ DO OBYČAJNÝCH OBJÍMOK</t>
  </si>
  <si>
    <t>Zhotoviteľ je povinný pred objednaním konštrukcií prekontrolovať skutočné rozmery na stavbe.</t>
  </si>
  <si>
    <t>003</t>
  </si>
  <si>
    <t xml:space="preserve">KLAMPIARKSY PRVOK </t>
  </si>
  <si>
    <t>Klampiarsky prvok medzi žľabom tribúny a plachtou</t>
  </si>
  <si>
    <t>mb</t>
  </si>
  <si>
    <t>KLAMPIARSKY PLECH HR. 0,6 MM, R.Š. 834 MM,  POLOŽENÝ NA OCEĽOVOM PLECHU HR. 3 MM, KOTVENÝ VODOTESNÝMI NITMI, UMIESTNENÝ OKOLO CELÉHO ŠTADIÓNU MEDZI ŽĽABOM TRIBÚNY A PLACHTOU</t>
  </si>
  <si>
    <t>004</t>
  </si>
  <si>
    <t xml:space="preserve"> DET. 9061</t>
  </si>
  <si>
    <t xml:space="preserve"> DET. 9056</t>
  </si>
  <si>
    <t>Klampiarsky prvok za žľabom tribúny nad hlavnou budovou</t>
  </si>
  <si>
    <t>KLAMPIARSKY PLECH HR. 0,6 MM, R.Š. 830 MM,  POLOŽENÝ NA OCEĽOVOM PLECHU HR. 3 MM, KOTVENÝ VODOTESNÝMI NITMI, UMIESTNENÝ NAD HLAVNOU BUDOVOU, Z OBOCH STRÁN VEDĽA VÝLEZU NA STRECHU HL. BUDOVY</t>
  </si>
  <si>
    <t>LAKOVANÝ POZINKOVANÝ PLECH / BIELA FARBA RAL 9010</t>
  </si>
  <si>
    <t>005</t>
  </si>
  <si>
    <t>KLAMPIARSKY PLECH HR. 0,6 MM, R.Š. 550 MM,  POLOŽENÝ NA OCEĽOVOM PLECHU HR. 3 MM, KOTVENÝ VODOTESNÝMI NITMI, UMIESTNENÝ NAD HLAVNOU BUDOVOU, V MIESTE VÝLEZU NA STRECHU HL. BUDOVY</t>
  </si>
  <si>
    <t>006</t>
  </si>
  <si>
    <t xml:space="preserve">KLAMPIARSKY PRVOK </t>
  </si>
  <si>
    <t>OKAPNICA ŽĽABU</t>
  </si>
  <si>
    <t xml:space="preserve">Žľab tribúny </t>
  </si>
  <si>
    <t xml:space="preserve">KLAMPIARSKY PLECH HR. 0,6 MM, R.Š. 146 MM,  P KOTVENÝ DO OCEĽOVÝCH PROFILOV VEDĽA ŽLABU </t>
  </si>
  <si>
    <t>007</t>
  </si>
  <si>
    <t>OCEĽOVÝ PLECH</t>
  </si>
  <si>
    <t>DILATÁCIA TRIBÚNY - STRECHA</t>
  </si>
  <si>
    <t>008</t>
  </si>
  <si>
    <t>009</t>
  </si>
  <si>
    <t>ROHY TRIBÚNY - STRECHA</t>
  </si>
  <si>
    <t xml:space="preserve">OCEĽOVÝ PLECH HR. 1 MM, R.Š. 320 MM, KOTVENÝ DO TRAPEZOVÉHO PLECHU A DO OCEĽOVÝCH PROFILOV LEMUJÚCICH DILATAČNÉ ŠPÁRY, PREKRYVAJÚCI TRAPÉZOVÉ PLECHY AJ PRIEHĽADNÚ KRYTINU STRECHY TRIBÚN </t>
  </si>
  <si>
    <t xml:space="preserve">OCEĽOVÝ PLECH HR. 1 MM, R.Š. 275 MM, KOTVENÝ DO TRAPEZOVÉHO PLECHU A DO OCEĽOVÝCH PROFILOV LEMUJÚCICH DILATAČNÉ ŠPÁRY, PREKRYVAJÚCI TRAPÉZOVÉ PLECHY AJ PRIEHĽADNÚ KRYTINU STRECHY TRIBÚN </t>
  </si>
  <si>
    <t xml:space="preserve">OCEĽOVÝ PLECH HR. 1 MM, R.Š. 450 MM, KOTVENÝ DO TRAPEZOVÉHO PLECHU, PREKRYVAJÚCI TRAPÉZOVÉ PLECHY AJ PRIEHĽADNÚ KRYTINU STRECHY TRIBÚN  </t>
  </si>
  <si>
    <t>Viď. Výkres 2018012_KFA_DRS_D1_10.1_100_5000_00 - Pôd. strechy - Štadión_M 1:200</t>
  </si>
  <si>
    <t>12/2018</t>
  </si>
  <si>
    <t>01 - 20.5.2022 - Úpravy, zmeny a doplnenia dokumentácie pre účely realizácie diela II. a III. Etapy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</si>
</sst>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4"/>
      <name val="Calibri"/>
      <family val="2"/>
      <charset val="238"/>
    </font>
    <font>
      <sz val="11"/>
      <name val="Calibri"/>
      <family val="2"/>
      <charset val="238"/>
    </font>
    <font>
      <b/>
      <u/>
      <sz val="11"/>
      <name val="Calibri"/>
      <family val="2"/>
      <charset val="238"/>
    </font>
    <font>
      <sz val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26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2" borderId="0" applyNumberFormat="0" applyBorder="0" applyAlignment="0" applyProtection="0"/>
  </cellStyleXfs>
  <cellXfs count="40">
    <xf numFmtId="0" fontId="0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2" fillId="0" borderId="0" xfId="1" applyNumberFormat="1" applyFont="1" applyFill="1" applyBorder="1" applyAlignment="1">
      <alignment wrapText="1" readingOrder="1"/>
    </xf>
    <xf numFmtId="0" fontId="5" fillId="0" borderId="1" xfId="1" applyNumberFormat="1" applyFont="1" applyFill="1" applyBorder="1" applyAlignment="1">
      <alignment vertical="top" wrapText="1"/>
    </xf>
    <xf numFmtId="0" fontId="11" fillId="0" borderId="0" xfId="0" applyFont="1" applyFill="1" applyBorder="1"/>
    <xf numFmtId="0" fontId="10" fillId="0" borderId="0" xfId="0" applyFont="1" applyFill="1" applyBorder="1"/>
    <xf numFmtId="0" fontId="12" fillId="3" borderId="2" xfId="0" applyNumberFormat="1" applyFont="1" applyFill="1" applyBorder="1" applyAlignment="1">
      <alignment horizontal="center" vertical="center" wrapText="1"/>
    </xf>
    <xf numFmtId="0" fontId="13" fillId="3" borderId="2" xfId="0" applyNumberFormat="1" applyFont="1" applyFill="1" applyBorder="1" applyAlignment="1">
      <alignment horizontal="center" vertical="center" textRotation="90" wrapText="1"/>
    </xf>
    <xf numFmtId="2" fontId="15" fillId="0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8" fillId="0" borderId="2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 readingOrder="1"/>
    </xf>
    <xf numFmtId="0" fontId="16" fillId="0" borderId="2" xfId="2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/>
    <xf numFmtId="0" fontId="10" fillId="0" borderId="0" xfId="0" applyFont="1" applyFill="1" applyBorder="1"/>
    <xf numFmtId="2" fontId="16" fillId="0" borderId="3" xfId="0" applyNumberFormat="1" applyFont="1" applyFill="1" applyBorder="1" applyAlignment="1">
      <alignment horizontal="center" vertical="center" wrapText="1"/>
    </xf>
    <xf numFmtId="0" fontId="16" fillId="4" borderId="2" xfId="2" applyFont="1" applyFill="1" applyBorder="1" applyAlignment="1">
      <alignment horizontal="center" vertical="center" wrapText="1"/>
    </xf>
    <xf numFmtId="0" fontId="5" fillId="0" borderId="2" xfId="0" applyFont="1" applyFill="1" applyBorder="1"/>
    <xf numFmtId="49" fontId="14" fillId="0" borderId="3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top" wrapText="1"/>
    </xf>
    <xf numFmtId="49" fontId="16" fillId="0" borderId="4" xfId="0" applyNumberFormat="1" applyFont="1" applyFill="1" applyBorder="1" applyAlignment="1">
      <alignment horizontal="center" vertical="top" wrapText="1"/>
    </xf>
    <xf numFmtId="49" fontId="16" fillId="0" borderId="5" xfId="0" applyNumberFormat="1" applyFont="1" applyFill="1" applyBorder="1" applyAlignment="1">
      <alignment horizontal="center" vertical="top" wrapText="1"/>
    </xf>
    <xf numFmtId="0" fontId="2" fillId="0" borderId="0" xfId="1" applyNumberFormat="1" applyFont="1" applyFill="1" applyBorder="1" applyAlignment="1">
      <alignment wrapText="1" readingOrder="1"/>
    </xf>
    <xf numFmtId="0" fontId="10" fillId="0" borderId="0" xfId="0" applyFont="1" applyFill="1" applyBorder="1"/>
    <xf numFmtId="49" fontId="2" fillId="0" borderId="0" xfId="1" applyNumberFormat="1" applyFont="1" applyFill="1" applyBorder="1" applyAlignment="1">
      <alignment horizontal="left" wrapText="1" readingOrder="1"/>
    </xf>
    <xf numFmtId="49" fontId="9" fillId="0" borderId="0" xfId="1" applyNumberFormat="1" applyFont="1" applyFill="1" applyBorder="1" applyAlignment="1">
      <alignment horizontal="left" wrapText="1" readingOrder="1"/>
    </xf>
    <xf numFmtId="0" fontId="9" fillId="0" borderId="0" xfId="1" applyNumberFormat="1" applyFont="1" applyFill="1" applyBorder="1" applyAlignment="1">
      <alignment horizontal="left" wrapText="1" readingOrder="1"/>
    </xf>
    <xf numFmtId="0" fontId="7" fillId="0" borderId="0" xfId="0" applyFont="1" applyFill="1" applyBorder="1" applyAlignment="1">
      <alignment horizontal="left" wrapText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4" fillId="0" borderId="0" xfId="0" applyFont="1" applyFill="1" applyBorder="1" applyAlignment="1">
      <alignment horizontal="left" vertical="top"/>
    </xf>
    <xf numFmtId="0" fontId="2" fillId="0" borderId="0" xfId="1" applyNumberFormat="1" applyFont="1" applyFill="1" applyBorder="1" applyAlignment="1">
      <alignment horizontal="left" wrapText="1" readingOrder="1"/>
    </xf>
  </cellXfs>
  <cellStyles count="3">
    <cellStyle name="Dobrá" xfId="2" builtinId="26"/>
    <cellStyle name="Normal" xfId="1" xr:uid="{00000000-0005-0000-0000-000001000000}"/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80808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162484</xdr:colOff>
      <xdr:row>0</xdr:row>
      <xdr:rowOff>95250</xdr:rowOff>
    </xdr:from>
    <xdr:to>
      <xdr:col>15</xdr:col>
      <xdr:colOff>369794</xdr:colOff>
      <xdr:row>2</xdr:row>
      <xdr:rowOff>123825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606A3EA4-6A5D-404C-9A8C-040D1C12B448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276504" y="95250"/>
          <a:ext cx="1784650" cy="523875"/>
        </a:xfrm>
        <a:prstGeom prst="rect">
          <a:avLst/>
        </a:prstGeom>
      </xdr:spPr>
    </xdr:pic>
    <xdr:clientData/>
  </xdr:twoCellAnchor>
  <xdr:twoCellAnchor editAs="oneCell">
    <xdr:from>
      <xdr:col>2</xdr:col>
      <xdr:colOff>295276</xdr:colOff>
      <xdr:row>17</xdr:row>
      <xdr:rowOff>235403</xdr:rowOff>
    </xdr:from>
    <xdr:to>
      <xdr:col>2</xdr:col>
      <xdr:colOff>1538856</xdr:colOff>
      <xdr:row>23</xdr:row>
      <xdr:rowOff>1247775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5DDE45F1-69D8-4F4E-9455-B7DE856E18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19226" y="2864303"/>
          <a:ext cx="1243580" cy="8613322"/>
        </a:xfrm>
        <a:prstGeom prst="rect">
          <a:avLst/>
        </a:prstGeom>
      </xdr:spPr>
    </xdr:pic>
    <xdr:clientData/>
  </xdr:twoCellAnchor>
  <xdr:twoCellAnchor editAs="oneCell">
    <xdr:from>
      <xdr:col>2</xdr:col>
      <xdr:colOff>113805</xdr:colOff>
      <xdr:row>25</xdr:row>
      <xdr:rowOff>0</xdr:rowOff>
    </xdr:from>
    <xdr:to>
      <xdr:col>2</xdr:col>
      <xdr:colOff>1741556</xdr:colOff>
      <xdr:row>27</xdr:row>
      <xdr:rowOff>762694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43C68F83-7044-4CDE-B74D-8A639FA49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64425" y="12725400"/>
          <a:ext cx="1627751" cy="32925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5"/>
  <sheetViews>
    <sheetView tabSelected="1" view="pageBreakPreview" zoomScaleNormal="100" zoomScaleSheetLayoutView="100" workbookViewId="0">
      <pane ySplit="17" topLeftCell="A18" activePane="bottomLeft" state="frozen"/>
      <selection pane="bottomLeft" activeCell="E15" sqref="E15"/>
    </sheetView>
  </sheetViews>
  <sheetFormatPr defaultColWidth="9.109375" defaultRowHeight="14.4" x14ac:dyDescent="0.3"/>
  <cols>
    <col min="1" max="1" width="6.6640625" style="1" customWidth="1"/>
    <col min="2" max="2" width="10.109375" style="1" customWidth="1"/>
    <col min="3" max="3" width="26.6640625" style="1" customWidth="1"/>
    <col min="4" max="4" width="8.5546875" style="1" customWidth="1"/>
    <col min="5" max="5" width="18.109375" style="1" customWidth="1"/>
    <col min="6" max="6" width="14.88671875" style="1" customWidth="1"/>
    <col min="7" max="7" width="46.88671875" style="1" customWidth="1"/>
    <col min="8" max="8" width="17" style="1" customWidth="1"/>
    <col min="9" max="9" width="19.33203125" style="1" customWidth="1"/>
    <col min="10" max="16" width="7.6640625" style="1" customWidth="1"/>
    <col min="17" max="17" width="28" style="1" customWidth="1"/>
    <col min="18" max="16384" width="9.109375" style="1"/>
  </cols>
  <sheetData>
    <row r="1" spans="1:19" ht="21.15" customHeight="1" x14ac:dyDescent="0.3">
      <c r="Q1" s="36" t="s">
        <v>11</v>
      </c>
      <c r="R1" s="36"/>
      <c r="S1" s="36"/>
    </row>
    <row r="2" spans="1:19" ht="18.45" customHeight="1" x14ac:dyDescent="0.3">
      <c r="A2" s="37" t="s">
        <v>28</v>
      </c>
      <c r="B2" s="37"/>
      <c r="C2" s="38"/>
      <c r="D2" s="38"/>
      <c r="E2" s="38"/>
      <c r="F2" s="38"/>
      <c r="G2" s="38"/>
      <c r="H2" s="38"/>
      <c r="I2" s="38"/>
      <c r="Q2" s="36"/>
      <c r="R2" s="36"/>
      <c r="S2" s="36"/>
    </row>
    <row r="3" spans="1:19" ht="15" customHeight="1" x14ac:dyDescent="0.3">
      <c r="A3" s="38"/>
      <c r="B3" s="38"/>
      <c r="C3" s="38"/>
      <c r="D3" s="38"/>
      <c r="E3" s="38"/>
      <c r="F3" s="38"/>
      <c r="G3" s="38"/>
      <c r="H3" s="38"/>
      <c r="I3" s="38"/>
      <c r="Q3" s="36"/>
      <c r="R3" s="36"/>
      <c r="S3" s="36"/>
    </row>
    <row r="4" spans="1:19" ht="2.7" customHeight="1" x14ac:dyDescent="0.3"/>
    <row r="5" spans="1:19" ht="4.3499999999999996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9" ht="11.25" customHeight="1" x14ac:dyDescent="0.3">
      <c r="A6" s="31" t="s">
        <v>0</v>
      </c>
      <c r="B6" s="32"/>
      <c r="C6" s="35" t="s">
        <v>3</v>
      </c>
      <c r="D6" s="35"/>
      <c r="E6" s="35"/>
      <c r="F6" s="35"/>
      <c r="G6" s="35"/>
      <c r="H6" s="35"/>
      <c r="I6" s="35"/>
      <c r="J6" s="5"/>
      <c r="K6" s="18"/>
      <c r="L6" s="18"/>
      <c r="M6" s="18"/>
      <c r="N6" s="18"/>
      <c r="O6" s="18"/>
      <c r="P6" s="6"/>
      <c r="Q6" s="6"/>
    </row>
    <row r="7" spans="1:19" ht="1.5" customHeight="1" x14ac:dyDescent="0.3">
      <c r="A7" s="3"/>
      <c r="B7" s="6"/>
      <c r="C7" s="6"/>
      <c r="D7" s="3"/>
      <c r="E7" s="6"/>
      <c r="F7" s="6"/>
      <c r="G7" s="6"/>
      <c r="H7" s="6"/>
      <c r="I7" s="6"/>
      <c r="J7" s="18"/>
      <c r="K7" s="18"/>
      <c r="L7" s="18"/>
      <c r="M7" s="18"/>
      <c r="N7" s="18"/>
      <c r="O7" s="18"/>
      <c r="P7" s="6"/>
      <c r="Q7" s="6"/>
    </row>
    <row r="8" spans="1:19" ht="11.25" customHeight="1" x14ac:dyDescent="0.3">
      <c r="A8" s="3" t="s">
        <v>4</v>
      </c>
      <c r="B8" s="6"/>
      <c r="C8" s="39" t="s">
        <v>5</v>
      </c>
      <c r="D8" s="39"/>
      <c r="E8" s="39"/>
      <c r="F8" s="6"/>
      <c r="G8" s="6"/>
      <c r="H8" s="6"/>
      <c r="I8" s="6"/>
      <c r="J8" s="18"/>
      <c r="K8" s="18"/>
      <c r="L8" s="18"/>
      <c r="M8" s="18"/>
      <c r="N8" s="18"/>
      <c r="O8" s="18"/>
      <c r="P8" s="6"/>
      <c r="Q8" s="6"/>
    </row>
    <row r="9" spans="1:19" ht="0" hidden="1" customHeight="1" x14ac:dyDescent="0.3">
      <c r="A9" s="6"/>
      <c r="B9" s="6"/>
      <c r="C9" s="6"/>
      <c r="D9" s="6"/>
      <c r="E9" s="6"/>
      <c r="F9" s="6"/>
      <c r="G9" s="6"/>
      <c r="H9" s="6"/>
      <c r="I9" s="6"/>
      <c r="J9" s="18"/>
      <c r="K9" s="18"/>
      <c r="L9" s="18"/>
      <c r="M9" s="18"/>
      <c r="N9" s="18"/>
      <c r="O9" s="18"/>
      <c r="P9" s="6"/>
      <c r="Q9" s="6"/>
    </row>
    <row r="10" spans="1:19" ht="11.25" customHeight="1" x14ac:dyDescent="0.3">
      <c r="A10" s="31" t="s">
        <v>6</v>
      </c>
      <c r="B10" s="32"/>
      <c r="C10" s="35" t="s">
        <v>20</v>
      </c>
      <c r="D10" s="35"/>
      <c r="E10" s="35"/>
      <c r="F10" s="35"/>
      <c r="G10" s="35"/>
      <c r="H10" s="35"/>
      <c r="I10" s="35"/>
      <c r="J10" s="5"/>
      <c r="K10" s="18"/>
      <c r="L10" s="18"/>
      <c r="M10" s="18"/>
      <c r="N10" s="18"/>
      <c r="O10" s="18"/>
      <c r="P10" s="6"/>
      <c r="Q10" s="6"/>
    </row>
    <row r="11" spans="1:19" ht="0" hidden="1" customHeight="1" x14ac:dyDescent="0.3">
      <c r="A11" s="6"/>
      <c r="B11" s="6"/>
      <c r="C11" s="6"/>
      <c r="D11" s="6"/>
      <c r="E11" s="6"/>
      <c r="F11" s="6"/>
      <c r="G11" s="6"/>
      <c r="H11" s="6"/>
      <c r="I11" s="6"/>
      <c r="J11" s="18"/>
      <c r="K11" s="18"/>
      <c r="L11" s="18"/>
      <c r="M11" s="18"/>
      <c r="N11" s="18"/>
      <c r="O11" s="18"/>
      <c r="P11" s="6"/>
      <c r="Q11" s="6"/>
    </row>
    <row r="12" spans="1:19" ht="11.25" customHeight="1" x14ac:dyDescent="0.3">
      <c r="A12" s="31" t="s">
        <v>7</v>
      </c>
      <c r="B12" s="32"/>
      <c r="C12" s="33" t="s">
        <v>83</v>
      </c>
      <c r="D12" s="33"/>
      <c r="E12" s="33"/>
      <c r="F12" s="33"/>
      <c r="G12" s="33"/>
      <c r="H12" s="33"/>
      <c r="I12" s="33"/>
      <c r="J12" s="18"/>
      <c r="K12" s="18"/>
      <c r="L12" s="18"/>
      <c r="M12" s="18"/>
      <c r="N12" s="18"/>
      <c r="O12" s="18"/>
      <c r="P12" s="6"/>
      <c r="Q12" s="6"/>
    </row>
    <row r="13" spans="1:19" ht="0" hidden="1" customHeight="1" x14ac:dyDescent="0.3">
      <c r="A13" s="6"/>
      <c r="B13" s="6"/>
      <c r="C13" s="6"/>
      <c r="D13" s="6"/>
      <c r="E13" s="6"/>
      <c r="F13" s="6"/>
      <c r="G13" s="6"/>
      <c r="H13" s="6"/>
      <c r="I13" s="6"/>
      <c r="J13" s="18"/>
      <c r="K13" s="18"/>
      <c r="L13" s="18"/>
      <c r="M13" s="18"/>
      <c r="N13" s="18"/>
      <c r="O13" s="18"/>
      <c r="P13" s="6"/>
      <c r="Q13" s="6"/>
    </row>
    <row r="14" spans="1:19" ht="11.25" customHeight="1" x14ac:dyDescent="0.3">
      <c r="A14" s="31" t="s">
        <v>8</v>
      </c>
      <c r="B14" s="32"/>
      <c r="C14" s="34" t="s">
        <v>84</v>
      </c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</row>
    <row r="15" spans="1:19" ht="2.85" customHeight="1" x14ac:dyDescent="0.3"/>
    <row r="16" spans="1:19" ht="2.85" customHeight="1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0" ht="84.75" customHeight="1" x14ac:dyDescent="0.3">
      <c r="A17" s="7" t="s">
        <v>12</v>
      </c>
      <c r="B17" s="7" t="s">
        <v>1</v>
      </c>
      <c r="C17" s="7" t="s">
        <v>2</v>
      </c>
      <c r="D17" s="7" t="s">
        <v>13</v>
      </c>
      <c r="E17" s="7" t="s">
        <v>14</v>
      </c>
      <c r="F17" s="7" t="s">
        <v>30</v>
      </c>
      <c r="G17" s="7" t="s">
        <v>15</v>
      </c>
      <c r="H17" s="7" t="s">
        <v>16</v>
      </c>
      <c r="I17" s="7" t="s">
        <v>17</v>
      </c>
      <c r="J17" s="8" t="s">
        <v>22</v>
      </c>
      <c r="K17" s="8" t="s">
        <v>23</v>
      </c>
      <c r="L17" s="8" t="s">
        <v>24</v>
      </c>
      <c r="M17" s="8" t="s">
        <v>25</v>
      </c>
      <c r="N17" s="8" t="s">
        <v>26</v>
      </c>
      <c r="O17" s="8" t="s">
        <v>27</v>
      </c>
      <c r="P17" s="8" t="s">
        <v>18</v>
      </c>
      <c r="Q17" s="7" t="s">
        <v>19</v>
      </c>
    </row>
    <row r="18" spans="1:20" ht="99.9" customHeight="1" x14ac:dyDescent="0.65">
      <c r="A18" s="22" t="s">
        <v>29</v>
      </c>
      <c r="B18" s="25" t="s">
        <v>21</v>
      </c>
      <c r="C18" s="28"/>
      <c r="D18" s="10" t="s">
        <v>9</v>
      </c>
      <c r="E18" s="11" t="s">
        <v>31</v>
      </c>
      <c r="F18" s="12" t="s">
        <v>49</v>
      </c>
      <c r="G18" s="13" t="s">
        <v>35</v>
      </c>
      <c r="H18" s="14" t="s">
        <v>32</v>
      </c>
      <c r="I18" s="15"/>
      <c r="J18" s="16">
        <v>6</v>
      </c>
      <c r="K18" s="16">
        <v>6</v>
      </c>
      <c r="L18" s="16">
        <v>2</v>
      </c>
      <c r="M18" s="16">
        <v>2</v>
      </c>
      <c r="N18" s="16">
        <v>2</v>
      </c>
      <c r="O18" s="16">
        <v>2</v>
      </c>
      <c r="P18" s="9">
        <f t="shared" ref="P18:P32" si="0">J18+K18+L18+M18+N18+O18</f>
        <v>20</v>
      </c>
      <c r="Q18" s="22" t="s">
        <v>52</v>
      </c>
      <c r="T18" s="17"/>
    </row>
    <row r="19" spans="1:20" ht="99.9" customHeight="1" x14ac:dyDescent="0.65">
      <c r="A19" s="23"/>
      <c r="B19" s="26"/>
      <c r="C19" s="29"/>
      <c r="D19" s="10" t="s">
        <v>9</v>
      </c>
      <c r="E19" s="11" t="s">
        <v>33</v>
      </c>
      <c r="F19" s="12" t="s">
        <v>49</v>
      </c>
      <c r="G19" s="13" t="s">
        <v>34</v>
      </c>
      <c r="H19" s="14" t="s">
        <v>32</v>
      </c>
      <c r="I19" s="15" t="s">
        <v>36</v>
      </c>
      <c r="J19" s="16">
        <f t="shared" ref="J19:O19" si="1">J18</f>
        <v>6</v>
      </c>
      <c r="K19" s="16">
        <f t="shared" si="1"/>
        <v>6</v>
      </c>
      <c r="L19" s="16">
        <f t="shared" si="1"/>
        <v>2</v>
      </c>
      <c r="M19" s="16">
        <f t="shared" si="1"/>
        <v>2</v>
      </c>
      <c r="N19" s="16">
        <f t="shared" si="1"/>
        <v>2</v>
      </c>
      <c r="O19" s="16">
        <f t="shared" si="1"/>
        <v>2</v>
      </c>
      <c r="P19" s="9">
        <f t="shared" si="0"/>
        <v>20</v>
      </c>
      <c r="Q19" s="23"/>
      <c r="T19" s="17"/>
    </row>
    <row r="20" spans="1:20" ht="99.9" customHeight="1" x14ac:dyDescent="0.65">
      <c r="A20" s="23"/>
      <c r="B20" s="26"/>
      <c r="C20" s="29"/>
      <c r="D20" s="10" t="s">
        <v>9</v>
      </c>
      <c r="E20" s="11" t="s">
        <v>37</v>
      </c>
      <c r="F20" s="12" t="s">
        <v>50</v>
      </c>
      <c r="G20" s="13" t="s">
        <v>38</v>
      </c>
      <c r="H20" s="14" t="s">
        <v>32</v>
      </c>
      <c r="I20" s="15" t="s">
        <v>36</v>
      </c>
      <c r="J20" s="16">
        <f t="shared" ref="J20:O20" si="2">J19*4</f>
        <v>24</v>
      </c>
      <c r="K20" s="16">
        <f t="shared" si="2"/>
        <v>24</v>
      </c>
      <c r="L20" s="16">
        <f t="shared" si="2"/>
        <v>8</v>
      </c>
      <c r="M20" s="16">
        <f t="shared" si="2"/>
        <v>8</v>
      </c>
      <c r="N20" s="16">
        <f t="shared" si="2"/>
        <v>8</v>
      </c>
      <c r="O20" s="16">
        <f t="shared" si="2"/>
        <v>8</v>
      </c>
      <c r="P20" s="9">
        <f t="shared" si="0"/>
        <v>80</v>
      </c>
      <c r="Q20" s="23"/>
      <c r="T20" s="17"/>
    </row>
    <row r="21" spans="1:20" ht="99.9" customHeight="1" x14ac:dyDescent="0.65">
      <c r="A21" s="23"/>
      <c r="B21" s="26"/>
      <c r="C21" s="29"/>
      <c r="D21" s="10" t="s">
        <v>9</v>
      </c>
      <c r="E21" s="11" t="s">
        <v>39</v>
      </c>
      <c r="F21" s="12" t="s">
        <v>50</v>
      </c>
      <c r="G21" s="13" t="s">
        <v>40</v>
      </c>
      <c r="H21" s="14" t="s">
        <v>32</v>
      </c>
      <c r="I21" s="15" t="s">
        <v>36</v>
      </c>
      <c r="J21" s="16">
        <f t="shared" ref="J21:O21" si="3">J19</f>
        <v>6</v>
      </c>
      <c r="K21" s="16">
        <f t="shared" si="3"/>
        <v>6</v>
      </c>
      <c r="L21" s="16">
        <f t="shared" si="3"/>
        <v>2</v>
      </c>
      <c r="M21" s="16">
        <f t="shared" si="3"/>
        <v>2</v>
      </c>
      <c r="N21" s="16">
        <f t="shared" si="3"/>
        <v>2</v>
      </c>
      <c r="O21" s="16">
        <f t="shared" si="3"/>
        <v>2</v>
      </c>
      <c r="P21" s="9">
        <f t="shared" si="0"/>
        <v>20</v>
      </c>
      <c r="Q21" s="23"/>
      <c r="T21" s="17"/>
    </row>
    <row r="22" spans="1:20" ht="99.9" customHeight="1" x14ac:dyDescent="0.65">
      <c r="A22" s="23"/>
      <c r="B22" s="26"/>
      <c r="C22" s="29"/>
      <c r="D22" s="10" t="s">
        <v>9</v>
      </c>
      <c r="E22" s="11" t="s">
        <v>41</v>
      </c>
      <c r="F22" s="12" t="s">
        <v>50</v>
      </c>
      <c r="G22" s="13" t="s">
        <v>42</v>
      </c>
      <c r="H22" s="14" t="s">
        <v>32</v>
      </c>
      <c r="I22" s="15" t="s">
        <v>36</v>
      </c>
      <c r="J22" s="16">
        <f t="shared" ref="J22:O25" si="4">J21</f>
        <v>6</v>
      </c>
      <c r="K22" s="16">
        <f t="shared" si="4"/>
        <v>6</v>
      </c>
      <c r="L22" s="16">
        <f t="shared" si="4"/>
        <v>2</v>
      </c>
      <c r="M22" s="16">
        <f t="shared" si="4"/>
        <v>2</v>
      </c>
      <c r="N22" s="16">
        <f t="shared" si="4"/>
        <v>2</v>
      </c>
      <c r="O22" s="16">
        <f t="shared" si="4"/>
        <v>2</v>
      </c>
      <c r="P22" s="9">
        <f t="shared" si="0"/>
        <v>20</v>
      </c>
      <c r="Q22" s="23"/>
      <c r="T22" s="17"/>
    </row>
    <row r="23" spans="1:20" ht="99.9" customHeight="1" x14ac:dyDescent="0.3">
      <c r="A23" s="23"/>
      <c r="B23" s="26"/>
      <c r="C23" s="29"/>
      <c r="D23" s="10" t="s">
        <v>9</v>
      </c>
      <c r="E23" s="11" t="s">
        <v>43</v>
      </c>
      <c r="F23" s="12" t="s">
        <v>50</v>
      </c>
      <c r="G23" s="13" t="s">
        <v>44</v>
      </c>
      <c r="H23" s="14" t="s">
        <v>32</v>
      </c>
      <c r="I23" s="15" t="s">
        <v>36</v>
      </c>
      <c r="J23" s="16">
        <f t="shared" si="4"/>
        <v>6</v>
      </c>
      <c r="K23" s="16">
        <f t="shared" si="4"/>
        <v>6</v>
      </c>
      <c r="L23" s="16">
        <f t="shared" si="4"/>
        <v>2</v>
      </c>
      <c r="M23" s="16">
        <f t="shared" si="4"/>
        <v>2</v>
      </c>
      <c r="N23" s="16">
        <f t="shared" si="4"/>
        <v>2</v>
      </c>
      <c r="O23" s="16">
        <f t="shared" si="4"/>
        <v>2</v>
      </c>
      <c r="P23" s="9">
        <f t="shared" si="0"/>
        <v>20</v>
      </c>
      <c r="Q23" s="23"/>
    </row>
    <row r="24" spans="1:20" ht="99.9" customHeight="1" x14ac:dyDescent="0.3">
      <c r="A24" s="23"/>
      <c r="B24" s="26"/>
      <c r="C24" s="29"/>
      <c r="D24" s="10" t="s">
        <v>9</v>
      </c>
      <c r="E24" s="11" t="s">
        <v>45</v>
      </c>
      <c r="F24" s="12" t="s">
        <v>51</v>
      </c>
      <c r="G24" s="13" t="s">
        <v>48</v>
      </c>
      <c r="H24" s="14" t="s">
        <v>32</v>
      </c>
      <c r="I24" s="15" t="s">
        <v>36</v>
      </c>
      <c r="J24" s="19">
        <f t="shared" si="4"/>
        <v>6</v>
      </c>
      <c r="K24" s="19">
        <f t="shared" si="4"/>
        <v>6</v>
      </c>
      <c r="L24" s="19">
        <f t="shared" si="4"/>
        <v>2</v>
      </c>
      <c r="M24" s="19">
        <f t="shared" si="4"/>
        <v>2</v>
      </c>
      <c r="N24" s="19">
        <f t="shared" si="4"/>
        <v>2</v>
      </c>
      <c r="O24" s="19">
        <f t="shared" si="4"/>
        <v>2</v>
      </c>
      <c r="P24" s="9">
        <f t="shared" si="0"/>
        <v>20</v>
      </c>
      <c r="Q24" s="23"/>
    </row>
    <row r="25" spans="1:20" ht="99.9" customHeight="1" x14ac:dyDescent="0.3">
      <c r="A25" s="24"/>
      <c r="B25" s="27"/>
      <c r="C25" s="30"/>
      <c r="D25" s="10" t="s">
        <v>9</v>
      </c>
      <c r="E25" s="11" t="s">
        <v>47</v>
      </c>
      <c r="F25" s="12" t="s">
        <v>51</v>
      </c>
      <c r="G25" s="13" t="s">
        <v>53</v>
      </c>
      <c r="H25" s="14" t="s">
        <v>32</v>
      </c>
      <c r="I25" s="10" t="s">
        <v>46</v>
      </c>
      <c r="J25" s="19">
        <f t="shared" si="4"/>
        <v>6</v>
      </c>
      <c r="K25" s="19">
        <f t="shared" si="4"/>
        <v>6</v>
      </c>
      <c r="L25" s="19">
        <f t="shared" si="4"/>
        <v>2</v>
      </c>
      <c r="M25" s="19">
        <f t="shared" si="4"/>
        <v>2</v>
      </c>
      <c r="N25" s="19">
        <f t="shared" si="4"/>
        <v>2</v>
      </c>
      <c r="O25" s="19">
        <f t="shared" si="4"/>
        <v>2</v>
      </c>
      <c r="P25" s="9">
        <f t="shared" si="0"/>
        <v>20</v>
      </c>
      <c r="Q25" s="24"/>
    </row>
    <row r="26" spans="1:20" ht="99.9" customHeight="1" x14ac:dyDescent="0.3">
      <c r="A26" s="10" t="s">
        <v>29</v>
      </c>
      <c r="B26" s="10" t="s">
        <v>55</v>
      </c>
      <c r="C26" s="21"/>
      <c r="D26" s="10" t="s">
        <v>9</v>
      </c>
      <c r="E26" s="11" t="s">
        <v>56</v>
      </c>
      <c r="F26" s="12" t="s">
        <v>57</v>
      </c>
      <c r="G26" s="13" t="s">
        <v>59</v>
      </c>
      <c r="H26" s="14" t="s">
        <v>58</v>
      </c>
      <c r="I26" s="20" t="s">
        <v>65</v>
      </c>
      <c r="J26" s="16">
        <v>86</v>
      </c>
      <c r="K26" s="16">
        <v>86</v>
      </c>
      <c r="L26" s="16">
        <v>20</v>
      </c>
      <c r="M26" s="16">
        <v>20</v>
      </c>
      <c r="N26" s="16">
        <v>20</v>
      </c>
      <c r="O26" s="16">
        <v>20</v>
      </c>
      <c r="P26" s="9">
        <f t="shared" si="0"/>
        <v>252</v>
      </c>
      <c r="Q26" s="13" t="s">
        <v>61</v>
      </c>
    </row>
    <row r="27" spans="1:20" ht="99.9" customHeight="1" x14ac:dyDescent="0.3">
      <c r="A27" s="10" t="s">
        <v>29</v>
      </c>
      <c r="B27" s="10" t="s">
        <v>60</v>
      </c>
      <c r="C27" s="21"/>
      <c r="D27" s="10" t="s">
        <v>9</v>
      </c>
      <c r="E27" s="11" t="s">
        <v>69</v>
      </c>
      <c r="F27" s="12" t="s">
        <v>63</v>
      </c>
      <c r="G27" s="13" t="s">
        <v>64</v>
      </c>
      <c r="H27" s="14" t="s">
        <v>58</v>
      </c>
      <c r="I27" s="20" t="s">
        <v>65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9">
        <f t="shared" si="0"/>
        <v>0</v>
      </c>
      <c r="Q27" s="13" t="s">
        <v>62</v>
      </c>
    </row>
    <row r="28" spans="1:20" ht="99.9" customHeight="1" x14ac:dyDescent="0.3">
      <c r="A28" s="10" t="s">
        <v>29</v>
      </c>
      <c r="B28" s="10" t="s">
        <v>66</v>
      </c>
      <c r="C28" s="21"/>
      <c r="D28" s="10" t="s">
        <v>9</v>
      </c>
      <c r="E28" s="11" t="s">
        <v>69</v>
      </c>
      <c r="F28" s="12" t="s">
        <v>63</v>
      </c>
      <c r="G28" s="13" t="s">
        <v>67</v>
      </c>
      <c r="H28" s="14" t="s">
        <v>58</v>
      </c>
      <c r="I28" s="20" t="s">
        <v>65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9">
        <f t="shared" si="0"/>
        <v>0</v>
      </c>
      <c r="Q28" s="13" t="s">
        <v>62</v>
      </c>
    </row>
    <row r="29" spans="1:20" ht="99.9" customHeight="1" x14ac:dyDescent="0.3">
      <c r="A29" s="10" t="s">
        <v>29</v>
      </c>
      <c r="B29" s="10" t="s">
        <v>68</v>
      </c>
      <c r="C29" s="21"/>
      <c r="D29" s="10" t="s">
        <v>9</v>
      </c>
      <c r="E29" s="11" t="s">
        <v>70</v>
      </c>
      <c r="F29" s="12" t="s">
        <v>71</v>
      </c>
      <c r="G29" s="13" t="s">
        <v>72</v>
      </c>
      <c r="H29" s="14" t="s">
        <v>58</v>
      </c>
      <c r="I29" s="20" t="s">
        <v>65</v>
      </c>
      <c r="J29" s="16">
        <f>2*86</f>
        <v>172</v>
      </c>
      <c r="K29" s="16">
        <f>2*86</f>
        <v>172</v>
      </c>
      <c r="L29" s="16">
        <f>2*20</f>
        <v>40</v>
      </c>
      <c r="M29" s="16">
        <f>2*20</f>
        <v>40</v>
      </c>
      <c r="N29" s="16">
        <f>2*20</f>
        <v>40</v>
      </c>
      <c r="O29" s="16">
        <f>2*20</f>
        <v>40</v>
      </c>
      <c r="P29" s="9">
        <f t="shared" si="0"/>
        <v>504</v>
      </c>
      <c r="Q29" s="13" t="s">
        <v>62</v>
      </c>
    </row>
    <row r="30" spans="1:20" ht="99.9" customHeight="1" x14ac:dyDescent="0.3">
      <c r="A30" s="10" t="s">
        <v>29</v>
      </c>
      <c r="B30" s="10" t="s">
        <v>73</v>
      </c>
      <c r="C30" s="21"/>
      <c r="D30" s="10" t="s">
        <v>9</v>
      </c>
      <c r="E30" s="11" t="s">
        <v>74</v>
      </c>
      <c r="F30" s="12" t="s">
        <v>75</v>
      </c>
      <c r="G30" s="13" t="s">
        <v>79</v>
      </c>
      <c r="H30" s="14" t="s">
        <v>58</v>
      </c>
      <c r="I30" s="20" t="s">
        <v>65</v>
      </c>
      <c r="J30" s="16">
        <v>36.5</v>
      </c>
      <c r="K30" s="16">
        <v>36.5</v>
      </c>
      <c r="L30" s="16"/>
      <c r="M30" s="16"/>
      <c r="N30" s="16"/>
      <c r="O30" s="16"/>
      <c r="P30" s="9">
        <f t="shared" si="0"/>
        <v>73</v>
      </c>
      <c r="Q30" s="13" t="s">
        <v>62</v>
      </c>
    </row>
    <row r="31" spans="1:20" ht="99.9" customHeight="1" x14ac:dyDescent="0.3">
      <c r="A31" s="10" t="s">
        <v>29</v>
      </c>
      <c r="B31" s="10" t="s">
        <v>76</v>
      </c>
      <c r="C31" s="21"/>
      <c r="D31" s="10" t="s">
        <v>9</v>
      </c>
      <c r="E31" s="11" t="s">
        <v>74</v>
      </c>
      <c r="F31" s="12" t="s">
        <v>75</v>
      </c>
      <c r="G31" s="13" t="s">
        <v>80</v>
      </c>
      <c r="H31" s="14" t="s">
        <v>58</v>
      </c>
      <c r="I31" s="20" t="s">
        <v>65</v>
      </c>
      <c r="J31" s="16">
        <v>36.5</v>
      </c>
      <c r="K31" s="16">
        <v>36.5</v>
      </c>
      <c r="L31" s="16"/>
      <c r="M31" s="16"/>
      <c r="N31" s="16"/>
      <c r="O31" s="16"/>
      <c r="P31" s="9">
        <f t="shared" si="0"/>
        <v>73</v>
      </c>
      <c r="Q31" s="13" t="s">
        <v>62</v>
      </c>
    </row>
    <row r="32" spans="1:20" ht="99.9" customHeight="1" x14ac:dyDescent="0.3">
      <c r="A32" s="10" t="s">
        <v>29</v>
      </c>
      <c r="B32" s="10" t="s">
        <v>77</v>
      </c>
      <c r="C32" s="21"/>
      <c r="D32" s="10" t="s">
        <v>9</v>
      </c>
      <c r="E32" s="11" t="s">
        <v>74</v>
      </c>
      <c r="F32" s="12" t="s">
        <v>78</v>
      </c>
      <c r="G32" s="13" t="s">
        <v>81</v>
      </c>
      <c r="H32" s="14" t="s">
        <v>58</v>
      </c>
      <c r="I32" s="20" t="s">
        <v>65</v>
      </c>
      <c r="J32" s="16"/>
      <c r="K32" s="16"/>
      <c r="L32" s="16">
        <v>40</v>
      </c>
      <c r="M32" s="16">
        <v>40</v>
      </c>
      <c r="N32" s="16">
        <v>40</v>
      </c>
      <c r="O32" s="16">
        <v>40</v>
      </c>
      <c r="P32" s="9">
        <f t="shared" si="0"/>
        <v>160</v>
      </c>
      <c r="Q32" s="13" t="s">
        <v>82</v>
      </c>
    </row>
    <row r="33" spans="1:1" x14ac:dyDescent="0.3">
      <c r="A33" s="2" t="s">
        <v>10</v>
      </c>
    </row>
    <row r="35" spans="1:1" x14ac:dyDescent="0.3">
      <c r="A35" s="1" t="s">
        <v>54</v>
      </c>
    </row>
  </sheetData>
  <mergeCells count="15">
    <mergeCell ref="A10:B10"/>
    <mergeCell ref="C10:I10"/>
    <mergeCell ref="Q1:S3"/>
    <mergeCell ref="A2:I3"/>
    <mergeCell ref="A6:B6"/>
    <mergeCell ref="C6:I6"/>
    <mergeCell ref="C8:E8"/>
    <mergeCell ref="Q18:Q25"/>
    <mergeCell ref="A18:A25"/>
    <mergeCell ref="B18:B25"/>
    <mergeCell ref="C18:C25"/>
    <mergeCell ref="A12:B12"/>
    <mergeCell ref="C12:I12"/>
    <mergeCell ref="A14:B14"/>
    <mergeCell ref="C14:Q14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  <headerFooter>
    <oddFooter>&amp;R&amp;P/&amp;N</oddFooter>
  </headerFooter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Klampiarske výrobky</vt:lpstr>
      <vt:lpstr>'Klampiarske výrobky'!Názvy_tlače</vt:lpstr>
      <vt:lpstr>'Klampiarske výrobky'!Oblasť_tlače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projektant105</dc:creator>
  <cp:lastModifiedBy>sokol</cp:lastModifiedBy>
  <cp:lastPrinted>2018-12-14T16:11:53Z</cp:lastPrinted>
  <dcterms:created xsi:type="dcterms:W3CDTF">2022-05-02T14:39:06Z</dcterms:created>
  <dcterms:modified xsi:type="dcterms:W3CDTF">2022-05-12T14:36:35Z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